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活動計算書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<sst xmlns="http://schemas.openxmlformats.org/spreadsheetml/2006/main" count="71" uniqueCount="64">
  <si>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Ⅰ　経常収益</t>
  </si>
  <si>
    <t>　　　１　受取会費</t>
  </si>
  <si>
    <t>正会員受取会費</t>
  </si>
  <si>
    <t>賛助会員受取会費</t>
  </si>
  <si>
    <t>　　　２　受取寄附金</t>
  </si>
  <si>
    <t>受取寄附金</t>
  </si>
  <si>
    <t>　　　３　受取助成金等</t>
  </si>
  <si>
    <t>受取民間助成金</t>
  </si>
  <si>
    <t>　　　４　事業収益</t>
  </si>
  <si>
    <t>受取利息</t>
  </si>
  <si>
    <t>雑収益</t>
  </si>
  <si>
    <t>　　　経常収益計（Ａ）</t>
  </si>
  <si>
    <t>Ⅱ　経常費用</t>
  </si>
  <si>
    <t>　　　１　事業費</t>
  </si>
  <si>
    <t>(1)</t>
  </si>
  <si>
    <t>人件費</t>
  </si>
  <si>
    <t>給料手当</t>
  </si>
  <si>
    <t>臨時雇賃金</t>
  </si>
  <si>
    <t>法定福利費</t>
  </si>
  <si>
    <t>(2)</t>
  </si>
  <si>
    <t>旅費交通費</t>
  </si>
  <si>
    <t>水道光熱費</t>
  </si>
  <si>
    <t>減価償却費</t>
  </si>
  <si>
    <t>保険料</t>
  </si>
  <si>
    <t>その他経費計</t>
  </si>
  <si>
    <t>　　　　　事業費　計</t>
  </si>
  <si>
    <t>　　　２　管理費</t>
  </si>
  <si>
    <t>役員報酬</t>
  </si>
  <si>
    <t>会議費</t>
  </si>
  <si>
    <t>通信運搬費</t>
  </si>
  <si>
    <t>雑費</t>
  </si>
  <si>
    <t>　　　　　管理費　計</t>
  </si>
  <si>
    <t>　　　経常費用計（Ｂ）</t>
  </si>
  <si>
    <t>　　　当期経常増減額（Ａ－Ｂ）</t>
  </si>
  <si>
    <t>Ⅲ　経常外収益</t>
  </si>
  <si>
    <t>　　　１　固定資産売却益</t>
  </si>
  <si>
    <t>　　　経常外収益計（Ｃ）</t>
  </si>
  <si>
    <t>Ⅳ　経常外費用</t>
  </si>
  <si>
    <t>　　　１　過年度損益修正損</t>
  </si>
  <si>
    <t>　　　経常外費用計（Ｄ）</t>
  </si>
  <si>
    <t>①</t>
  </si>
  <si>
    <t>②</t>
  </si>
  <si>
    <t>次期繰越正味財産額（①＋②）</t>
  </si>
  <si>
    <t>金　　　　　額</t>
  </si>
  <si>
    <t>科　　　　　目</t>
  </si>
  <si>
    <t>（単位：円）</t>
  </si>
  <si>
    <t>年　度</t>
  </si>
  <si>
    <t>人件費計</t>
  </si>
  <si>
    <r>
      <t>当期正味財産増減額</t>
    </r>
    <r>
      <rPr>
        <sz val="10"/>
        <rFont val="ＭＳ Ｐ明朝"/>
        <family val="1"/>
      </rPr>
      <t>（Ａ－Ｂ＋Ｃ－Ｄ）</t>
    </r>
  </si>
  <si>
    <t>活動計算書</t>
  </si>
  <si>
    <t>その他の経費</t>
  </si>
  <si>
    <t>その他の経費計</t>
  </si>
  <si>
    <t>　　　５　その他の収益</t>
  </si>
  <si>
    <t>前期正味財産額</t>
  </si>
  <si>
    <t>特定非営利活動法人鴻巣ブレス総合型スポーツクラブ</t>
  </si>
  <si>
    <t>広報費</t>
  </si>
  <si>
    <t>施設使用料</t>
  </si>
  <si>
    <t>家賃管理費</t>
  </si>
  <si>
    <t>図書印刷費</t>
  </si>
  <si>
    <t>イベント費</t>
  </si>
  <si>
    <t>一般会員保険料</t>
  </si>
  <si>
    <t>親睦費</t>
  </si>
  <si>
    <t>総合型スポーツクラブの運営</t>
  </si>
  <si>
    <t>（　2019年　4月　1日から　　2020年　3月　31日まで）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</si>
</sst>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52">
      <selection activeCell="E11" sqref="E11"/>
    </sheetView>
  </sheetViews>
  <sheetFormatPr defaultColWidth="9.00390625" defaultRowHeight="13.5"/>
  <cols>
    <col min="1" max="5" width="9.00390625" style="1" customWidth="1"/>
    <col min="6" max="8" width="15.75390625" style="1" customWidth="1"/>
    <col min="9" max="16384" width="9.00390625" style="1" customWidth="1"/>
  </cols>
  <sheetData>
    <row r="2" spans="4:6" ht="17.25">
      <c r="D2" s="14">
        <v>2019</v>
      </c>
      <c r="E2" s="13" t="s">
        <v>46</v>
      </c>
      <c r="F2" s="13" t="s">
        <v>49</v>
      </c>
    </row>
    <row r="3" spans="1:8" ht="13.5">
      <c r="A3" s="19" t="s">
        <v>63</v>
      </c>
      <c r="B3" s="19"/>
      <c r="C3" s="19"/>
      <c r="D3" s="19"/>
      <c r="E3" s="19"/>
      <c r="F3" s="19"/>
      <c r="G3" s="19"/>
      <c r="H3" s="19"/>
    </row>
    <row r="5" spans="6:8" ht="13.5">
      <c r="F5" s="20" t="s">
        <v>54</v>
      </c>
      <c r="G5" s="20"/>
      <c r="H5" s="20"/>
    </row>
    <row r="6" ht="13.5">
      <c r="H6" s="2" t="s">
        <v>45</v>
      </c>
    </row>
    <row r="7" spans="1:8" ht="19.5" customHeight="1">
      <c r="A7" s="16" t="s">
        <v>44</v>
      </c>
      <c r="B7" s="17"/>
      <c r="C7" s="17"/>
      <c r="D7" s="17"/>
      <c r="E7" s="17"/>
      <c r="F7" s="16" t="s">
        <v>43</v>
      </c>
      <c r="G7" s="17"/>
      <c r="H7" s="18"/>
    </row>
    <row r="8" spans="1:8" ht="16.5" customHeight="1">
      <c r="A8" s="3" t="s">
        <v>0</v>
      </c>
      <c r="B8" s="4"/>
      <c r="C8" s="4"/>
      <c r="D8" s="4"/>
      <c r="E8" s="4"/>
      <c r="F8" s="9"/>
      <c r="G8" s="9"/>
      <c r="H8" s="9"/>
    </row>
    <row r="9" spans="1:8" ht="16.5" customHeight="1">
      <c r="A9" s="3" t="s">
        <v>1</v>
      </c>
      <c r="B9" s="4"/>
      <c r="C9" s="4"/>
      <c r="D9" s="4"/>
      <c r="E9" s="4"/>
      <c r="F9" s="10"/>
      <c r="G9" s="10"/>
      <c r="H9" s="10"/>
    </row>
    <row r="10" spans="1:8" ht="16.5" customHeight="1">
      <c r="A10" s="3"/>
      <c r="B10" s="4" t="s">
        <v>2</v>
      </c>
      <c r="C10" s="4"/>
      <c r="D10" s="4"/>
      <c r="E10" s="4"/>
      <c r="F10" s="10">
        <v>130000</v>
      </c>
      <c r="G10" s="10"/>
      <c r="H10" s="10"/>
    </row>
    <row r="11" spans="1:8" ht="16.5" customHeight="1">
      <c r="A11" s="3"/>
      <c r="B11" s="4" t="s">
        <v>3</v>
      </c>
      <c r="C11" s="4"/>
      <c r="D11" s="4"/>
      <c r="E11" s="4"/>
      <c r="F11" s="11"/>
      <c r="G11" s="10">
        <f>SUM(F10:F11)</f>
        <v>130000</v>
      </c>
      <c r="H11" s="10"/>
    </row>
    <row r="12" spans="1:8" ht="16.5" customHeight="1">
      <c r="A12" s="3" t="s">
        <v>4</v>
      </c>
      <c r="B12" s="4"/>
      <c r="C12" s="4"/>
      <c r="D12" s="4"/>
      <c r="E12" s="4"/>
      <c r="F12" s="10"/>
      <c r="G12" s="10"/>
      <c r="H12" s="10"/>
    </row>
    <row r="13" spans="1:8" ht="16.5" customHeight="1">
      <c r="A13" s="3"/>
      <c r="B13" s="4" t="s">
        <v>5</v>
      </c>
      <c r="C13" s="4"/>
      <c r="D13" s="4"/>
      <c r="E13" s="4"/>
      <c r="F13" s="11"/>
      <c r="G13" s="10">
        <f>F13</f>
        <v>0</v>
      </c>
      <c r="H13" s="10"/>
    </row>
    <row r="14" spans="1:8" ht="16.5" customHeight="1">
      <c r="A14" s="3" t="s">
        <v>6</v>
      </c>
      <c r="B14" s="4"/>
      <c r="C14" s="4"/>
      <c r="D14" s="4"/>
      <c r="E14" s="4"/>
      <c r="F14" s="10"/>
      <c r="G14" s="10"/>
      <c r="H14" s="10"/>
    </row>
    <row r="15" spans="1:8" ht="16.5" customHeight="1">
      <c r="A15" s="3"/>
      <c r="B15" s="4" t="s">
        <v>7</v>
      </c>
      <c r="C15" s="4"/>
      <c r="D15" s="4"/>
      <c r="E15" s="4"/>
      <c r="F15" s="11"/>
      <c r="G15" s="10">
        <f>F15</f>
        <v>0</v>
      </c>
      <c r="H15" s="10"/>
    </row>
    <row r="16" spans="1:8" ht="16.5" customHeight="1">
      <c r="A16" s="3" t="s">
        <v>8</v>
      </c>
      <c r="B16" s="4"/>
      <c r="C16" s="4"/>
      <c r="D16" s="4"/>
      <c r="E16" s="4"/>
      <c r="F16" s="10"/>
      <c r="G16" s="10"/>
      <c r="H16" s="10"/>
    </row>
    <row r="17" spans="1:8" ht="16.5" customHeight="1">
      <c r="A17" s="3"/>
      <c r="B17" s="4" t="s">
        <v>62</v>
      </c>
      <c r="C17" s="4"/>
      <c r="D17" s="4"/>
      <c r="E17" s="4"/>
      <c r="F17" s="10">
        <v>6513345</v>
      </c>
      <c r="G17" s="10"/>
      <c r="H17" s="10"/>
    </row>
    <row r="18" spans="1:8" ht="16.5" customHeight="1">
      <c r="A18" s="3"/>
      <c r="B18" s="4"/>
      <c r="C18" s="4"/>
      <c r="D18" s="4"/>
      <c r="E18" s="4"/>
      <c r="F18" s="10"/>
      <c r="G18" s="10"/>
      <c r="H18" s="10"/>
    </row>
    <row r="19" spans="1:8" ht="16.5" customHeight="1">
      <c r="A19" s="3"/>
      <c r="B19" s="4"/>
      <c r="C19" s="4"/>
      <c r="D19" s="4"/>
      <c r="E19" s="4"/>
      <c r="F19" s="10"/>
      <c r="G19" s="10"/>
      <c r="H19" s="10"/>
    </row>
    <row r="20" spans="1:8" ht="16.5" customHeight="1">
      <c r="A20" s="3"/>
      <c r="B20" s="4"/>
      <c r="C20" s="4"/>
      <c r="D20" s="4"/>
      <c r="E20" s="4"/>
      <c r="F20" s="10"/>
      <c r="G20" s="10"/>
      <c r="H20" s="10"/>
    </row>
    <row r="21" spans="1:8" ht="16.5" customHeight="1">
      <c r="A21" s="3"/>
      <c r="B21" s="4"/>
      <c r="C21" s="4"/>
      <c r="D21" s="4"/>
      <c r="E21" s="4"/>
      <c r="F21" s="11"/>
      <c r="G21" s="10">
        <f>SUM(F17:F21)</f>
        <v>6513345</v>
      </c>
      <c r="H21" s="10"/>
    </row>
    <row r="22" spans="1:8" ht="16.5" customHeight="1">
      <c r="A22" s="3" t="s">
        <v>52</v>
      </c>
      <c r="B22" s="4"/>
      <c r="C22" s="4"/>
      <c r="D22" s="4"/>
      <c r="E22" s="4"/>
      <c r="F22" s="10"/>
      <c r="G22" s="10"/>
      <c r="H22" s="10"/>
    </row>
    <row r="23" spans="1:8" ht="16.5" customHeight="1">
      <c r="A23" s="3"/>
      <c r="B23" s="4" t="s">
        <v>9</v>
      </c>
      <c r="C23" s="4"/>
      <c r="D23" s="4"/>
      <c r="E23" s="4"/>
      <c r="F23" s="10">
        <v>545</v>
      </c>
      <c r="G23" s="10"/>
      <c r="H23" s="10"/>
    </row>
    <row r="24" spans="1:8" ht="16.5" customHeight="1">
      <c r="A24" s="3"/>
      <c r="B24" s="4" t="s">
        <v>10</v>
      </c>
      <c r="C24" s="4"/>
      <c r="D24" s="4"/>
      <c r="E24" s="4"/>
      <c r="F24" s="11">
        <v>62263</v>
      </c>
      <c r="G24" s="11">
        <f>SUM(F23:F24)</f>
        <v>62808</v>
      </c>
      <c r="H24" s="10"/>
    </row>
    <row r="25" spans="1:8" ht="16.5" customHeight="1">
      <c r="A25" s="3"/>
      <c r="B25" s="4"/>
      <c r="C25" s="4"/>
      <c r="D25" s="4"/>
      <c r="E25" s="4"/>
      <c r="F25" s="10"/>
      <c r="G25" s="10"/>
      <c r="H25" s="10"/>
    </row>
    <row r="26" spans="1:8" ht="16.5" customHeight="1">
      <c r="A26" s="3" t="s">
        <v>11</v>
      </c>
      <c r="B26" s="4"/>
      <c r="C26" s="4"/>
      <c r="D26" s="4"/>
      <c r="E26" s="4"/>
      <c r="F26" s="10"/>
      <c r="G26" s="10"/>
      <c r="H26" s="11">
        <f>SUM(G8:G24)</f>
        <v>6706153</v>
      </c>
    </row>
    <row r="27" spans="1:8" ht="16.5" customHeight="1">
      <c r="A27" s="3"/>
      <c r="B27" s="4"/>
      <c r="C27" s="4"/>
      <c r="D27" s="4"/>
      <c r="E27" s="4"/>
      <c r="F27" s="10"/>
      <c r="G27" s="10"/>
      <c r="H27" s="10"/>
    </row>
    <row r="28" spans="1:8" ht="16.5" customHeight="1">
      <c r="A28" s="3" t="s">
        <v>12</v>
      </c>
      <c r="B28" s="4"/>
      <c r="C28" s="4"/>
      <c r="D28" s="4"/>
      <c r="E28" s="4"/>
      <c r="F28" s="10"/>
      <c r="G28" s="10"/>
      <c r="H28" s="10"/>
    </row>
    <row r="29" spans="1:8" ht="16.5" customHeight="1">
      <c r="A29" s="3" t="s">
        <v>13</v>
      </c>
      <c r="B29" s="4"/>
      <c r="C29" s="4"/>
      <c r="D29" s="4"/>
      <c r="E29" s="4"/>
      <c r="F29" s="10"/>
      <c r="G29" s="10"/>
      <c r="H29" s="10"/>
    </row>
    <row r="30" spans="1:8" ht="16.5" customHeight="1">
      <c r="A30" s="5" t="s">
        <v>14</v>
      </c>
      <c r="B30" s="4" t="s">
        <v>15</v>
      </c>
      <c r="C30" s="4"/>
      <c r="D30" s="4"/>
      <c r="E30" s="4"/>
      <c r="F30" s="10"/>
      <c r="G30" s="10"/>
      <c r="H30" s="10"/>
    </row>
    <row r="31" spans="1:8" ht="16.5" customHeight="1">
      <c r="A31" s="3"/>
      <c r="B31" s="4" t="s">
        <v>16</v>
      </c>
      <c r="C31" s="4"/>
      <c r="D31" s="4"/>
      <c r="E31" s="4"/>
      <c r="F31" s="10">
        <v>2799500</v>
      </c>
      <c r="G31" s="10"/>
      <c r="H31" s="10"/>
    </row>
    <row r="32" spans="1:8" ht="16.5" customHeight="1">
      <c r="A32" s="3"/>
      <c r="B32" s="4" t="s">
        <v>17</v>
      </c>
      <c r="C32" s="4"/>
      <c r="D32" s="4"/>
      <c r="E32" s="4"/>
      <c r="F32" s="10"/>
      <c r="G32" s="10"/>
      <c r="H32" s="10"/>
    </row>
    <row r="33" spans="1:8" ht="16.5" customHeight="1">
      <c r="A33" s="3"/>
      <c r="B33" s="4" t="s">
        <v>18</v>
      </c>
      <c r="C33" s="4"/>
      <c r="D33" s="4"/>
      <c r="E33" s="4"/>
      <c r="F33" s="11"/>
      <c r="G33" s="10"/>
      <c r="H33" s="10"/>
    </row>
    <row r="34" spans="1:8" ht="16.5" customHeight="1">
      <c r="A34" s="3"/>
      <c r="B34" s="4" t="s">
        <v>47</v>
      </c>
      <c r="C34" s="4"/>
      <c r="D34" s="4"/>
      <c r="E34" s="4"/>
      <c r="F34" s="12">
        <f>SUM(F31:F33)</f>
        <v>2799500</v>
      </c>
      <c r="G34" s="10"/>
      <c r="H34" s="10"/>
    </row>
    <row r="35" spans="1:8" ht="16.5" customHeight="1">
      <c r="A35" s="3"/>
      <c r="B35" s="4"/>
      <c r="C35" s="4"/>
      <c r="D35" s="4"/>
      <c r="E35" s="4"/>
      <c r="F35" s="10"/>
      <c r="G35" s="10"/>
      <c r="H35" s="10"/>
    </row>
    <row r="36" spans="1:8" ht="16.5" customHeight="1">
      <c r="A36" s="5" t="s">
        <v>19</v>
      </c>
      <c r="B36" s="4" t="s">
        <v>50</v>
      </c>
      <c r="C36" s="4"/>
      <c r="D36" s="4"/>
      <c r="E36" s="4"/>
      <c r="F36" s="10"/>
      <c r="G36" s="10"/>
      <c r="H36" s="10"/>
    </row>
    <row r="37" spans="1:8" ht="16.5" customHeight="1">
      <c r="A37" s="3"/>
      <c r="B37" s="4" t="s">
        <v>55</v>
      </c>
      <c r="C37" s="4"/>
      <c r="D37" s="4"/>
      <c r="E37" s="4"/>
      <c r="F37" s="10"/>
      <c r="G37" s="10"/>
      <c r="H37" s="10"/>
    </row>
    <row r="38" spans="1:8" ht="16.5" customHeight="1">
      <c r="A38" s="3"/>
      <c r="B38" s="4" t="s">
        <v>20</v>
      </c>
      <c r="C38" s="4"/>
      <c r="D38" s="4"/>
      <c r="E38" s="4"/>
      <c r="F38" s="10">
        <v>1046000</v>
      </c>
      <c r="G38" s="10"/>
      <c r="H38" s="10"/>
    </row>
    <row r="39" spans="1:8" ht="16.5" customHeight="1">
      <c r="A39" s="3"/>
      <c r="B39" s="21" t="s">
        <v>59</v>
      </c>
      <c r="C39" s="21"/>
      <c r="D39" s="4"/>
      <c r="E39" s="4"/>
      <c r="F39" s="10">
        <v>8000</v>
      </c>
      <c r="G39" s="10"/>
      <c r="H39" s="10"/>
    </row>
    <row r="40" spans="1:8" ht="16.5" customHeight="1">
      <c r="A40" s="3"/>
      <c r="B40" s="4" t="s">
        <v>21</v>
      </c>
      <c r="C40" s="4"/>
      <c r="D40" s="4"/>
      <c r="E40" s="4"/>
      <c r="F40" s="10"/>
      <c r="G40" s="10"/>
      <c r="H40" s="10"/>
    </row>
    <row r="41" spans="1:8" ht="16.5" customHeight="1">
      <c r="A41" s="3"/>
      <c r="B41" s="4" t="s">
        <v>56</v>
      </c>
      <c r="C41" s="4"/>
      <c r="D41" s="4"/>
      <c r="E41" s="4"/>
      <c r="F41" s="10">
        <v>104253</v>
      </c>
      <c r="G41" s="10"/>
      <c r="H41" s="10"/>
    </row>
    <row r="42" spans="1:8" ht="16.5" customHeight="1">
      <c r="A42" s="3"/>
      <c r="B42" s="4" t="s">
        <v>22</v>
      </c>
      <c r="C42" s="4"/>
      <c r="D42" s="4"/>
      <c r="E42" s="4"/>
      <c r="F42" s="10"/>
      <c r="G42" s="10"/>
      <c r="H42" s="10"/>
    </row>
    <row r="43" spans="1:8" ht="16.5" customHeight="1">
      <c r="A43" s="3"/>
      <c r="B43" s="4" t="s">
        <v>23</v>
      </c>
      <c r="C43" s="4"/>
      <c r="D43" s="4"/>
      <c r="E43" s="4"/>
      <c r="F43" s="10">
        <v>9580</v>
      </c>
      <c r="G43" s="10"/>
      <c r="H43" s="10"/>
    </row>
    <row r="44" spans="1:8" ht="16.5" customHeight="1">
      <c r="A44" s="3"/>
      <c r="B44" s="21" t="s">
        <v>60</v>
      </c>
      <c r="C44" s="21"/>
      <c r="D44" s="4"/>
      <c r="E44" s="4"/>
      <c r="F44" s="10">
        <v>60800</v>
      </c>
      <c r="G44" s="10"/>
      <c r="H44" s="10"/>
    </row>
    <row r="45" spans="1:8" ht="16.5" customHeight="1">
      <c r="A45" s="3"/>
      <c r="B45" s="15" t="s">
        <v>61</v>
      </c>
      <c r="C45" s="15"/>
      <c r="D45" s="4"/>
      <c r="E45" s="4"/>
      <c r="F45" s="10">
        <v>86533</v>
      </c>
      <c r="G45" s="10"/>
      <c r="H45" s="10"/>
    </row>
    <row r="46" spans="1:8" ht="16.5" customHeight="1">
      <c r="A46" s="3"/>
      <c r="B46" s="4" t="s">
        <v>24</v>
      </c>
      <c r="C46" s="4"/>
      <c r="D46" s="4"/>
      <c r="E46" s="4"/>
      <c r="F46" s="12">
        <f>SUM(F36:F45)</f>
        <v>1315166</v>
      </c>
      <c r="G46" s="10"/>
      <c r="H46" s="10"/>
    </row>
    <row r="47" spans="1:8" ht="16.5" customHeight="1">
      <c r="A47" s="3"/>
      <c r="B47" s="4"/>
      <c r="C47" s="4"/>
      <c r="D47" s="4"/>
      <c r="E47" s="4"/>
      <c r="F47" s="10"/>
      <c r="G47" s="10"/>
      <c r="H47" s="10"/>
    </row>
    <row r="48" spans="1:8" ht="16.5" customHeight="1">
      <c r="A48" s="3" t="s">
        <v>25</v>
      </c>
      <c r="B48" s="4"/>
      <c r="C48" s="4"/>
      <c r="D48" s="4"/>
      <c r="E48" s="4"/>
      <c r="F48" s="10"/>
      <c r="G48" s="10">
        <f>SUM(F34,F46)</f>
        <v>4114666</v>
      </c>
      <c r="H48" s="10"/>
    </row>
    <row r="49" spans="1:8" ht="16.5" customHeight="1">
      <c r="A49" s="3"/>
      <c r="B49" s="4"/>
      <c r="C49" s="4"/>
      <c r="D49" s="4"/>
      <c r="E49" s="4"/>
      <c r="F49" s="10"/>
      <c r="G49" s="9"/>
      <c r="H49" s="10"/>
    </row>
    <row r="50" spans="1:8" ht="16.5" customHeight="1">
      <c r="A50" s="3" t="s">
        <v>26</v>
      </c>
      <c r="B50" s="4"/>
      <c r="C50" s="4"/>
      <c r="D50" s="4"/>
      <c r="E50" s="4"/>
      <c r="F50" s="10"/>
      <c r="G50" s="10"/>
      <c r="H50" s="10"/>
    </row>
    <row r="51" spans="1:8" ht="16.5" customHeight="1">
      <c r="A51" s="5" t="s">
        <v>14</v>
      </c>
      <c r="B51" s="4" t="s">
        <v>15</v>
      </c>
      <c r="C51" s="4"/>
      <c r="D51" s="4"/>
      <c r="E51" s="4"/>
      <c r="F51" s="10"/>
      <c r="G51" s="10"/>
      <c r="H51" s="10"/>
    </row>
    <row r="52" spans="1:8" ht="16.5" customHeight="1">
      <c r="A52" s="3"/>
      <c r="B52" s="4" t="s">
        <v>27</v>
      </c>
      <c r="C52" s="4"/>
      <c r="D52" s="4"/>
      <c r="E52" s="4"/>
      <c r="F52" s="10"/>
      <c r="G52" s="10"/>
      <c r="H52" s="10"/>
    </row>
    <row r="53" spans="1:8" ht="16.5" customHeight="1">
      <c r="A53" s="3"/>
      <c r="B53" s="4" t="s">
        <v>16</v>
      </c>
      <c r="C53" s="4"/>
      <c r="D53" s="4"/>
      <c r="E53" s="4"/>
      <c r="F53" s="10">
        <v>887550</v>
      </c>
      <c r="G53" s="10"/>
      <c r="H53" s="10"/>
    </row>
    <row r="54" spans="1:8" ht="16.5" customHeight="1">
      <c r="A54" s="3"/>
      <c r="B54" s="4" t="s">
        <v>47</v>
      </c>
      <c r="C54" s="4"/>
      <c r="D54" s="4"/>
      <c r="E54" s="4"/>
      <c r="F54" s="12">
        <f>SUM(F52:F53)</f>
        <v>887550</v>
      </c>
      <c r="G54" s="10"/>
      <c r="H54" s="10"/>
    </row>
    <row r="55" spans="1:8" ht="16.5" customHeight="1">
      <c r="A55" s="3"/>
      <c r="B55" s="4"/>
      <c r="C55" s="4"/>
      <c r="D55" s="4"/>
      <c r="E55" s="4"/>
      <c r="F55" s="10"/>
      <c r="G55" s="10"/>
      <c r="H55" s="10"/>
    </row>
    <row r="56" spans="1:8" ht="16.5" customHeight="1">
      <c r="A56" s="5" t="s">
        <v>19</v>
      </c>
      <c r="B56" s="4" t="s">
        <v>50</v>
      </c>
      <c r="C56" s="4"/>
      <c r="D56" s="4"/>
      <c r="E56" s="4"/>
      <c r="F56" s="10"/>
      <c r="G56" s="10"/>
      <c r="H56" s="10"/>
    </row>
    <row r="57" spans="1:8" ht="16.5" customHeight="1">
      <c r="A57" s="3"/>
      <c r="B57" s="4" t="s">
        <v>28</v>
      </c>
      <c r="C57" s="4"/>
      <c r="D57" s="4"/>
      <c r="E57" s="4"/>
      <c r="F57" s="10">
        <v>89690</v>
      </c>
      <c r="G57" s="10"/>
      <c r="H57" s="10"/>
    </row>
    <row r="58" spans="1:8" ht="16.5" customHeight="1">
      <c r="A58" s="3"/>
      <c r="B58" s="4" t="s">
        <v>20</v>
      </c>
      <c r="C58" s="4"/>
      <c r="D58" s="4"/>
      <c r="E58" s="4"/>
      <c r="F58" s="10"/>
      <c r="G58" s="10"/>
      <c r="H58" s="10"/>
    </row>
    <row r="59" spans="1:8" ht="16.5" customHeight="1">
      <c r="A59" s="3"/>
      <c r="B59" s="4" t="s">
        <v>29</v>
      </c>
      <c r="C59" s="4"/>
      <c r="D59" s="4"/>
      <c r="E59" s="4"/>
      <c r="F59" s="10">
        <v>90505</v>
      </c>
      <c r="G59" s="10"/>
      <c r="H59" s="10"/>
    </row>
    <row r="60" spans="1:8" ht="16.5" customHeight="1">
      <c r="A60" s="3"/>
      <c r="B60" s="4" t="s">
        <v>57</v>
      </c>
      <c r="C60" s="4"/>
      <c r="D60" s="4"/>
      <c r="E60" s="4"/>
      <c r="F60" s="10">
        <v>840000</v>
      </c>
      <c r="G60" s="10"/>
      <c r="H60" s="10"/>
    </row>
    <row r="61" spans="1:8" ht="16.5" customHeight="1">
      <c r="A61" s="3"/>
      <c r="B61" s="4" t="s">
        <v>58</v>
      </c>
      <c r="C61" s="4"/>
      <c r="D61" s="4"/>
      <c r="E61" s="4"/>
      <c r="F61" s="10">
        <v>300000</v>
      </c>
      <c r="G61" s="10"/>
      <c r="H61" s="10"/>
    </row>
    <row r="62" spans="1:8" ht="16.5" customHeight="1">
      <c r="A62" s="3"/>
      <c r="B62" s="4" t="s">
        <v>30</v>
      </c>
      <c r="C62" s="4"/>
      <c r="D62" s="4"/>
      <c r="E62" s="4"/>
      <c r="F62" s="10">
        <v>540802</v>
      </c>
      <c r="G62" s="10"/>
      <c r="H62" s="10"/>
    </row>
    <row r="63" spans="1:8" ht="16.5" customHeight="1">
      <c r="A63" s="3"/>
      <c r="B63" s="4" t="s">
        <v>51</v>
      </c>
      <c r="C63" s="4"/>
      <c r="D63" s="4"/>
      <c r="E63" s="4"/>
      <c r="F63" s="12">
        <f>SUM(F57:F62)</f>
        <v>1860997</v>
      </c>
      <c r="G63" s="10"/>
      <c r="H63" s="10"/>
    </row>
    <row r="64" spans="1:8" ht="16.5" customHeight="1">
      <c r="A64" s="3"/>
      <c r="B64" s="4"/>
      <c r="C64" s="4"/>
      <c r="D64" s="4"/>
      <c r="E64" s="4"/>
      <c r="F64" s="10"/>
      <c r="G64" s="10"/>
      <c r="H64" s="10"/>
    </row>
    <row r="65" spans="1:8" ht="16.5" customHeight="1">
      <c r="A65" s="3" t="s">
        <v>31</v>
      </c>
      <c r="B65" s="4"/>
      <c r="C65" s="4"/>
      <c r="D65" s="4"/>
      <c r="E65" s="4"/>
      <c r="F65" s="10"/>
      <c r="G65" s="11">
        <f>SUM(F54,F63)</f>
        <v>2748547</v>
      </c>
      <c r="H65" s="10"/>
    </row>
    <row r="66" spans="1:8" ht="16.5" customHeight="1">
      <c r="A66" s="3"/>
      <c r="B66" s="4"/>
      <c r="C66" s="4"/>
      <c r="D66" s="4"/>
      <c r="E66" s="4"/>
      <c r="F66" s="10"/>
      <c r="G66" s="10"/>
      <c r="H66" s="10"/>
    </row>
    <row r="67" spans="1:8" ht="16.5" customHeight="1">
      <c r="A67" s="3" t="s">
        <v>32</v>
      </c>
      <c r="B67" s="4"/>
      <c r="C67" s="4"/>
      <c r="D67" s="4"/>
      <c r="E67" s="4"/>
      <c r="F67" s="10"/>
      <c r="G67" s="10"/>
      <c r="H67" s="11">
        <f>SUM(G48:G65)</f>
        <v>6863213</v>
      </c>
    </row>
    <row r="68" spans="1:8" ht="16.5" customHeight="1">
      <c r="A68" s="3" t="s">
        <v>33</v>
      </c>
      <c r="B68" s="4"/>
      <c r="C68" s="4"/>
      <c r="D68" s="4"/>
      <c r="E68" s="4"/>
      <c r="F68" s="10"/>
      <c r="G68" s="10"/>
      <c r="H68" s="10">
        <f>H26-H67</f>
        <v>-157060</v>
      </c>
    </row>
    <row r="69" spans="1:8" ht="16.5" customHeight="1">
      <c r="A69" s="3"/>
      <c r="B69" s="4"/>
      <c r="C69" s="4"/>
      <c r="D69" s="4"/>
      <c r="E69" s="4"/>
      <c r="F69" s="10"/>
      <c r="G69" s="10"/>
      <c r="H69" s="10"/>
    </row>
    <row r="70" spans="1:8" ht="16.5" customHeight="1">
      <c r="A70" s="3" t="s">
        <v>34</v>
      </c>
      <c r="B70" s="4"/>
      <c r="C70" s="4"/>
      <c r="D70" s="4"/>
      <c r="E70" s="4"/>
      <c r="F70" s="10"/>
      <c r="G70" s="10"/>
      <c r="H70" s="10"/>
    </row>
    <row r="71" spans="1:8" ht="16.5" customHeight="1">
      <c r="A71" s="3" t="s">
        <v>35</v>
      </c>
      <c r="B71" s="4"/>
      <c r="C71" s="4"/>
      <c r="D71" s="4"/>
      <c r="E71" s="4"/>
      <c r="F71" s="10"/>
      <c r="G71" s="11"/>
      <c r="H71" s="10"/>
    </row>
    <row r="72" spans="1:8" ht="16.5" customHeight="1">
      <c r="A72" s="3"/>
      <c r="B72" s="4"/>
      <c r="C72" s="4"/>
      <c r="D72" s="4"/>
      <c r="E72" s="4"/>
      <c r="F72" s="10"/>
      <c r="G72" s="10"/>
      <c r="H72" s="10"/>
    </row>
    <row r="73" spans="1:8" ht="16.5" customHeight="1">
      <c r="A73" s="3" t="s">
        <v>36</v>
      </c>
      <c r="B73" s="4"/>
      <c r="C73" s="4"/>
      <c r="D73" s="4"/>
      <c r="E73" s="4"/>
      <c r="F73" s="10"/>
      <c r="G73" s="10"/>
      <c r="H73" s="11">
        <f>G71</f>
        <v>0</v>
      </c>
    </row>
    <row r="74" spans="1:8" ht="16.5" customHeight="1">
      <c r="A74" s="3"/>
      <c r="B74" s="4"/>
      <c r="C74" s="4"/>
      <c r="D74" s="4"/>
      <c r="E74" s="4"/>
      <c r="F74" s="10"/>
      <c r="G74" s="10"/>
      <c r="H74" s="10"/>
    </row>
    <row r="75" spans="1:8" ht="16.5" customHeight="1">
      <c r="A75" s="3" t="s">
        <v>37</v>
      </c>
      <c r="B75" s="4"/>
      <c r="C75" s="4"/>
      <c r="D75" s="4"/>
      <c r="E75" s="4"/>
      <c r="F75" s="10"/>
      <c r="G75" s="10"/>
      <c r="H75" s="10"/>
    </row>
    <row r="76" spans="1:8" ht="16.5" customHeight="1">
      <c r="A76" s="3" t="s">
        <v>38</v>
      </c>
      <c r="B76" s="4"/>
      <c r="C76" s="4"/>
      <c r="D76" s="4"/>
      <c r="E76" s="4"/>
      <c r="F76" s="10"/>
      <c r="G76" s="11"/>
      <c r="H76" s="10"/>
    </row>
    <row r="77" spans="1:8" ht="16.5" customHeight="1">
      <c r="A77" s="3"/>
      <c r="B77" s="4"/>
      <c r="C77" s="4"/>
      <c r="D77" s="4"/>
      <c r="E77" s="4"/>
      <c r="F77" s="10"/>
      <c r="G77" s="10"/>
      <c r="H77" s="10"/>
    </row>
    <row r="78" spans="1:8" ht="16.5" customHeight="1">
      <c r="A78" s="3" t="s">
        <v>39</v>
      </c>
      <c r="B78" s="4"/>
      <c r="C78" s="4"/>
      <c r="D78" s="4"/>
      <c r="E78" s="4"/>
      <c r="F78" s="10"/>
      <c r="G78" s="10"/>
      <c r="H78" s="11">
        <f>G76</f>
        <v>0</v>
      </c>
    </row>
    <row r="79" spans="1:8" ht="16.5" customHeight="1">
      <c r="A79" s="3"/>
      <c r="B79" s="4"/>
      <c r="C79" s="4"/>
      <c r="D79" s="4"/>
      <c r="E79" s="4"/>
      <c r="F79" s="10"/>
      <c r="G79" s="10"/>
      <c r="H79" s="10"/>
    </row>
    <row r="80" spans="1:8" ht="16.5" customHeight="1">
      <c r="A80" s="3"/>
      <c r="B80" s="4"/>
      <c r="C80" s="4"/>
      <c r="D80" s="4"/>
      <c r="E80" s="4"/>
      <c r="F80" s="10"/>
      <c r="G80" s="10"/>
      <c r="H80" s="10"/>
    </row>
    <row r="81" spans="1:8" ht="16.5" customHeight="1">
      <c r="A81" s="6" t="s">
        <v>40</v>
      </c>
      <c r="B81" s="4" t="s">
        <v>48</v>
      </c>
      <c r="C81" s="4"/>
      <c r="D81" s="4"/>
      <c r="E81" s="4"/>
      <c r="F81" s="10"/>
      <c r="G81" s="10"/>
      <c r="H81" s="10">
        <f>H26-H67+H73-H78</f>
        <v>-157060</v>
      </c>
    </row>
    <row r="82" spans="1:8" ht="16.5" customHeight="1">
      <c r="A82" s="6" t="s">
        <v>41</v>
      </c>
      <c r="B82" s="4" t="s">
        <v>53</v>
      </c>
      <c r="C82" s="4"/>
      <c r="D82" s="4"/>
      <c r="E82" s="4"/>
      <c r="F82" s="10"/>
      <c r="G82" s="10"/>
      <c r="H82" s="10">
        <v>6394903</v>
      </c>
    </row>
    <row r="83" spans="1:8" ht="16.5" customHeight="1">
      <c r="A83" s="3"/>
      <c r="B83" s="4" t="s">
        <v>42</v>
      </c>
      <c r="C83" s="4"/>
      <c r="D83" s="4"/>
      <c r="E83" s="4"/>
      <c r="F83" s="10"/>
      <c r="G83" s="10"/>
      <c r="H83" s="10">
        <f>H81+H82</f>
        <v>6237843</v>
      </c>
    </row>
    <row r="84" spans="1:8" ht="13.5">
      <c r="A84" s="7"/>
      <c r="B84" s="8"/>
      <c r="C84" s="8"/>
      <c r="D84" s="8"/>
      <c r="E84" s="8"/>
      <c r="F84" s="11"/>
      <c r="G84" s="11"/>
      <c r="H84" s="11"/>
    </row>
  </sheetData>
  <sheetProtection/>
  <mergeCells count="6">
    <mergeCell ref="F7:H7"/>
    <mergeCell ref="A7:E7"/>
    <mergeCell ref="A3:H3"/>
    <mergeCell ref="F5:H5"/>
    <mergeCell ref="B39:C39"/>
    <mergeCell ref="B44:C44"/>
  </mergeCells>
  <printOptions horizontalCentered="1"/>
  <pageMargins left="0.31" right="0.32" top="0.6" bottom="0.7480314960629921" header="0.31496062992125984" footer="0.31496062992125984"/>
  <pageSetup horizontalDpi="600" verticalDpi="600" orientation="portrait" paperSize="9" r:id="rId1"/>
  <ignoredErrors>
    <ignoredError sqref="A30 A36 A51 A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KONOSU-BREATH</cp:lastModifiedBy>
  <cp:lastPrinted>2016-05-27T05:17:47Z</cp:lastPrinted>
  <dcterms:created xsi:type="dcterms:W3CDTF">2004-10-19T06:15:58Z</dcterms:created>
  <dcterms:modified xsi:type="dcterms:W3CDTF">2020-06-11T05:23:26Z</dcterms:modified>
  <cp:category/>
  <cp:version/>
  <cp:contentType/>
  <cp:contentStatus/>
</cp:coreProperties>
</file>